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ni\Desktop\"/>
    </mc:Choice>
  </mc:AlternateContent>
  <bookViews>
    <workbookView xWindow="0" yWindow="0" windowWidth="51600" windowHeight="1761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78" i="1" l="1"/>
  <c r="C78" i="1"/>
  <c r="M77" i="1"/>
  <c r="L77" i="1"/>
  <c r="L80" i="1" s="1"/>
  <c r="K77" i="1"/>
  <c r="J77" i="1"/>
  <c r="I77" i="1"/>
  <c r="I80" i="1" s="1"/>
  <c r="H77" i="1"/>
  <c r="H80" i="1" s="1"/>
  <c r="G77" i="1"/>
  <c r="F77" i="1"/>
  <c r="F80" i="1" s="1"/>
  <c r="E77" i="1"/>
  <c r="E80" i="1" s="1"/>
  <c r="M39" i="1"/>
  <c r="M72" i="1" s="1"/>
  <c r="M78" i="1" s="1"/>
  <c r="L39" i="1"/>
  <c r="L72" i="1" s="1"/>
  <c r="L78" i="1" s="1"/>
  <c r="K39" i="1"/>
  <c r="K72" i="1" s="1"/>
  <c r="K74" i="1" s="1"/>
  <c r="J39" i="1"/>
  <c r="J72" i="1" s="1"/>
  <c r="J74" i="1" s="1"/>
  <c r="I39" i="1"/>
  <c r="I72" i="1" s="1"/>
  <c r="I78" i="1" s="1"/>
  <c r="H39" i="1"/>
  <c r="H72" i="1" s="1"/>
  <c r="H78" i="1" s="1"/>
  <c r="G39" i="1"/>
  <c r="G72" i="1" s="1"/>
  <c r="G74" i="1" s="1"/>
  <c r="F39" i="1"/>
  <c r="F72" i="1" s="1"/>
  <c r="F78" i="1" s="1"/>
  <c r="E39" i="1"/>
  <c r="E72" i="1" s="1"/>
  <c r="E78" i="1" s="1"/>
  <c r="D39" i="1"/>
  <c r="D72" i="1" s="1"/>
  <c r="C39" i="1"/>
  <c r="C72" i="1" s="1"/>
  <c r="B39" i="1"/>
  <c r="B72" i="1" s="1"/>
  <c r="B78" i="1" s="1"/>
  <c r="N38" i="1"/>
  <c r="N37" i="1"/>
  <c r="N32" i="1"/>
  <c r="N33" i="1"/>
  <c r="N34" i="1"/>
  <c r="N35" i="1"/>
  <c r="N36" i="1"/>
  <c r="B28" i="1"/>
  <c r="B77" i="1" s="1"/>
  <c r="N16" i="1"/>
  <c r="N15" i="1"/>
  <c r="M17" i="1"/>
  <c r="M28" i="1" s="1"/>
  <c r="L17" i="1"/>
  <c r="L28" i="1" s="1"/>
  <c r="K17" i="1"/>
  <c r="K28" i="1" s="1"/>
  <c r="J17" i="1"/>
  <c r="J28" i="1" s="1"/>
  <c r="I17" i="1"/>
  <c r="I28" i="1" s="1"/>
  <c r="H17" i="1"/>
  <c r="H28" i="1" s="1"/>
  <c r="G17" i="1"/>
  <c r="G28" i="1" s="1"/>
  <c r="F17" i="1"/>
  <c r="F28" i="1" s="1"/>
  <c r="E17" i="1"/>
  <c r="E28" i="1" s="1"/>
  <c r="D17" i="1"/>
  <c r="D28" i="1" s="1"/>
  <c r="D77" i="1" s="1"/>
  <c r="D80" i="1" s="1"/>
  <c r="C17" i="1"/>
  <c r="C28" i="1" s="1"/>
  <c r="C77" i="1" s="1"/>
  <c r="C80" i="1" s="1"/>
  <c r="B80" i="1" l="1"/>
  <c r="M80" i="1"/>
  <c r="G78" i="1"/>
  <c r="G80" i="1" s="1"/>
  <c r="K78" i="1"/>
  <c r="K80" i="1" s="1"/>
  <c r="L74" i="1"/>
  <c r="M74" i="1"/>
  <c r="C74" i="1"/>
  <c r="J78" i="1"/>
  <c r="J80" i="1" s="1"/>
  <c r="N17" i="1"/>
  <c r="N28" i="1" s="1"/>
  <c r="N77" i="1" s="1"/>
  <c r="D74" i="1"/>
  <c r="E74" i="1"/>
  <c r="B74" i="1"/>
  <c r="F74" i="1"/>
  <c r="H74" i="1"/>
  <c r="I74" i="1"/>
  <c r="N39" i="1"/>
  <c r="N72" i="1" s="1"/>
  <c r="N74" i="1" l="1"/>
  <c r="N78" i="1"/>
  <c r="N80" i="1" s="1"/>
</calcChain>
</file>

<file path=xl/sharedStrings.xml><?xml version="1.0" encoding="utf-8"?>
<sst xmlns="http://schemas.openxmlformats.org/spreadsheetml/2006/main" count="87" uniqueCount="87">
  <si>
    <t>Income Statement - 12 Month</t>
  </si>
  <si>
    <r>
      <rPr>
        <b/>
        <sz val="11"/>
        <rFont val="Arial"/>
      </rPr>
      <t>Stanbrough Realty Company LLC</t>
    </r>
  </si>
  <si>
    <r>
      <rPr>
        <b/>
        <sz val="11"/>
        <rFont val="Arial"/>
      </rPr>
      <t xml:space="preserve">Properties: </t>
    </r>
    <r>
      <rPr>
        <sz val="11"/>
        <rFont val="Arial"/>
      </rPr>
      <t>1147 26th Street - 1147 26th Street Des Moines, IA 50311</t>
    </r>
  </si>
  <si>
    <r>
      <rPr>
        <b/>
        <sz val="11"/>
        <rFont val="Arial"/>
      </rPr>
      <t xml:space="preserve">Fund Type: </t>
    </r>
    <r>
      <rPr>
        <sz val="11"/>
        <rFont val="Arial"/>
      </rPr>
      <t>All</t>
    </r>
  </si>
  <si>
    <r>
      <rPr>
        <b/>
        <sz val="11"/>
        <rFont val="Arial"/>
      </rPr>
      <t xml:space="preserve">Period Range: </t>
    </r>
    <r>
      <rPr>
        <sz val="11"/>
        <rFont val="Arial"/>
      </rPr>
      <t>Jan 2025 to Dec 2025 (Last Year)</t>
    </r>
  </si>
  <si>
    <r>
      <rPr>
        <b/>
        <sz val="11"/>
        <rFont val="Arial"/>
      </rPr>
      <t xml:space="preserve">Accounting Basis: </t>
    </r>
    <r>
      <rPr>
        <sz val="11"/>
        <rFont val="Arial"/>
      </rPr>
      <t>Cash</t>
    </r>
  </si>
  <si>
    <r>
      <rPr>
        <b/>
        <sz val="11"/>
        <rFont val="Arial"/>
      </rPr>
      <t xml:space="preserve">Level of Detail: </t>
    </r>
    <r>
      <rPr>
        <sz val="11"/>
        <rFont val="Arial"/>
      </rPr>
      <t>Detail View</t>
    </r>
  </si>
  <si>
    <r>
      <rPr>
        <b/>
        <sz val="11"/>
        <rFont val="Arial"/>
      </rPr>
      <t xml:space="preserve">Include Zero Balance GL Accounts: </t>
    </r>
    <r>
      <rPr>
        <sz val="11"/>
        <rFont val="Arial"/>
      </rPr>
      <t>No</t>
    </r>
  </si>
  <si>
    <t>Account Name</t>
  </si>
  <si>
    <t>Jan 2025</t>
  </si>
  <si>
    <t>Feb 2025</t>
  </si>
  <si>
    <t>Mar 2025</t>
  </si>
  <si>
    <t>Apr 2025</t>
  </si>
  <si>
    <t>May 2025</t>
  </si>
  <si>
    <t>Jun 2025</t>
  </si>
  <si>
    <t>Jul 2025</t>
  </si>
  <si>
    <t>Aug 2025</t>
  </si>
  <si>
    <t>Sep 2025</t>
  </si>
  <si>
    <t>Oct 2025</t>
  </si>
  <si>
    <t>Nov 2025</t>
  </si>
  <si>
    <t>Dec 2025</t>
  </si>
  <si>
    <t>Total</t>
  </si>
  <si>
    <t>Operating Income &amp; Expense</t>
  </si>
  <si>
    <t xml:space="preserve">    Income</t>
  </si>
  <si>
    <t xml:space="preserve">        RENTS</t>
  </si>
  <si>
    <t xml:space="preserve">            Rent Income</t>
  </si>
  <si>
    <t xml:space="preserve">            Pet Rent Income</t>
  </si>
  <si>
    <t xml:space="preserve">        Total RENTS</t>
  </si>
  <si>
    <t xml:space="preserve">        FEES</t>
  </si>
  <si>
    <t xml:space="preserve">            Month to Month Fee</t>
  </si>
  <si>
    <t xml:space="preserve">            NSF Fees Collected</t>
  </si>
  <si>
    <t xml:space="preserve">            Pet Fee-Non Refundable</t>
  </si>
  <si>
    <t xml:space="preserve">            Insurance Services Income</t>
  </si>
  <si>
    <t xml:space="preserve">            Late Fee</t>
  </si>
  <si>
    <t xml:space="preserve">        Total FEES</t>
  </si>
  <si>
    <t xml:space="preserve">        MOVE OUT CHARGES- INCOME</t>
  </si>
  <si>
    <t xml:space="preserve">            MO-General Cleaning</t>
  </si>
  <si>
    <t xml:space="preserve">        Total MOVE OUT CHARGES- INCOME</t>
  </si>
  <si>
    <t xml:space="preserve">    Total Operating Income</t>
  </si>
  <si>
    <t xml:space="preserve">    Expense</t>
  </si>
  <si>
    <t xml:space="preserve">        Advertising</t>
  </si>
  <si>
    <t xml:space="preserve">        CONTRACT SERVICES</t>
  </si>
  <si>
    <t xml:space="preserve">            Janitorial/Cleaning Expense</t>
  </si>
  <si>
    <t xml:space="preserve">            Landscaping</t>
  </si>
  <si>
    <t xml:space="preserve">            Landscaping - Tree Maintenance</t>
  </si>
  <si>
    <t xml:space="preserve">            Lawncare - Mowing</t>
  </si>
  <si>
    <t xml:space="preserve">            Snow Removal</t>
  </si>
  <si>
    <t xml:space="preserve">            Pest Control</t>
  </si>
  <si>
    <t xml:space="preserve">            Security/Fire System</t>
  </si>
  <si>
    <t xml:space="preserve">        Total CONTRACT SERVICES</t>
  </si>
  <si>
    <t xml:space="preserve">        LEGAL AND OTHER PROFESSIONAL FEES</t>
  </si>
  <si>
    <t xml:space="preserve">            Legal</t>
  </si>
  <si>
    <t xml:space="preserve">        Total LEGAL AND OTHER PROFESSIONAL FEES</t>
  </si>
  <si>
    <t xml:space="preserve">        MANAGEMENT FEES</t>
  </si>
  <si>
    <t xml:space="preserve">            Management Fees</t>
  </si>
  <si>
    <t xml:space="preserve">            Leasing Fees</t>
  </si>
  <si>
    <t xml:space="preserve">            Property Management Software Fee</t>
  </si>
  <si>
    <t xml:space="preserve">        Total MANAGEMENT FEES</t>
  </si>
  <si>
    <t xml:space="preserve">        REPAIRS AND MAINTENANCE</t>
  </si>
  <si>
    <t xml:space="preserve">            General Maintenance</t>
  </si>
  <si>
    <t xml:space="preserve">            Inspection Expense</t>
  </si>
  <si>
    <t xml:space="preserve">            Painting</t>
  </si>
  <si>
    <t xml:space="preserve">            Plumbing</t>
  </si>
  <si>
    <t xml:space="preserve">            HVAC-R &amp; M (Heat, Ventilation, Air)</t>
  </si>
  <si>
    <t xml:space="preserve">            Key/Lock Replacement</t>
  </si>
  <si>
    <t xml:space="preserve">            Make Ready Maintenance- Expense</t>
  </si>
  <si>
    <t xml:space="preserve">        Total REPAIRS AND MAINTENANCE</t>
  </si>
  <si>
    <t xml:space="preserve">        UTILITIES</t>
  </si>
  <si>
    <t xml:space="preserve">            Electric - House</t>
  </si>
  <si>
    <t xml:space="preserve">            Water- House</t>
  </si>
  <si>
    <t xml:space="preserve">            Garbage and Recycling</t>
  </si>
  <si>
    <t xml:space="preserve">            Electric/Gas - Vacant</t>
  </si>
  <si>
    <t xml:space="preserve">            Gas - Vacant </t>
  </si>
  <si>
    <t xml:space="preserve">            Gas - House</t>
  </si>
  <si>
    <t xml:space="preserve">            Electric/Gas-Occupied</t>
  </si>
  <si>
    <t xml:space="preserve">        Total UTILITIES</t>
  </si>
  <si>
    <t xml:space="preserve">        OTHER</t>
  </si>
  <si>
    <t xml:space="preserve">            Bank Fees</t>
  </si>
  <si>
    <t xml:space="preserve">        Total OTHER</t>
  </si>
  <si>
    <t xml:space="preserve">        OFFICE EXPENSE</t>
  </si>
  <si>
    <t xml:space="preserve">            Postage Expense</t>
  </si>
  <si>
    <t xml:space="preserve">        Total OFFICE EXPENSE</t>
  </si>
  <si>
    <t xml:space="preserve">    Total Operating Expense</t>
  </si>
  <si>
    <t xml:space="preserve">    NOI - Net Operating Income</t>
  </si>
  <si>
    <t xml:space="preserve">    Total Income</t>
  </si>
  <si>
    <t xml:space="preserve">    Total Expense</t>
  </si>
  <si>
    <t xml:space="preserve">    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</si>
</sst>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,##0.00;[Red]\-#,##0.00"/>
  </numFmts>
  <fonts count="13" x14ac:knownFonts="1">
    <font>
      <sz val="11"/>
      <name val="Arial"/>
      <family val="1"/>
    </font>
    <font>
      <b/>
      <sz val="13"/>
      <color rgb="FF303030"/>
      <name val="Arial"/>
      <family val="1"/>
    </font>
    <font>
      <b/>
      <sz val="18"/>
      <color rgb="FF303030"/>
      <name val="Arial"/>
      <family val="1"/>
    </font>
    <font>
      <sz val="13"/>
      <color rgb="FF303030"/>
      <name val="Arial"/>
      <family val="1"/>
    </font>
    <font>
      <sz val="9"/>
      <color rgb="FF303030"/>
      <name val="Arial"/>
      <family val="1"/>
    </font>
    <font>
      <sz val="12"/>
      <color rgb="FF303030"/>
      <name val="Arial"/>
      <family val="1"/>
    </font>
    <font>
      <b/>
      <sz val="12"/>
      <color rgb="FF303030"/>
      <name val="Arial"/>
      <family val="1"/>
    </font>
    <font>
      <sz val="12"/>
      <color rgb="FF303030"/>
      <name val="Arial"/>
      <family val="1"/>
    </font>
    <font>
      <b/>
      <sz val="12"/>
      <color rgb="FF303030"/>
      <name val="Arial"/>
      <family val="1"/>
    </font>
    <font>
      <b/>
      <sz val="12"/>
      <color rgb="FF303030"/>
      <name val="Arial"/>
      <family val="1"/>
    </font>
    <font>
      <b/>
      <sz val="12"/>
      <color rgb="FF303030"/>
      <name val="Arial"/>
      <family val="1"/>
    </font>
    <font>
      <b/>
      <sz val="11"/>
      <name val="Arial"/>
    </font>
    <font>
      <sz val="11"/>
      <name val="Arial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ECF3F9"/>
        <bgColor rgb="FFECF3F9"/>
      </patternFill>
    </fill>
    <fill>
      <patternFill patternType="solid">
        <fgColor rgb="FFECF3F9"/>
        <bgColor rgb="FFECF3F9"/>
      </patternFill>
    </fill>
    <fill>
      <patternFill patternType="solid">
        <fgColor rgb="FFECF3F9"/>
        <bgColor rgb="FFECF3F9"/>
      </patternFill>
    </fill>
  </fills>
  <borders count="4">
    <border>
      <left/>
      <right/>
      <top/>
      <bottom/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303030"/>
      </top>
      <bottom/>
      <diagonal/>
    </border>
    <border>
      <left/>
      <right/>
      <top style="medium">
        <color rgb="FF303030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left"/>
    </xf>
    <xf numFmtId="0" fontId="5" fillId="0" borderId="0" xfId="0" applyFont="1"/>
    <xf numFmtId="0" fontId="6" fillId="0" borderId="0" xfId="0" applyFont="1"/>
    <xf numFmtId="166" fontId="7" fillId="0" borderId="0" xfId="0" applyNumberFormat="1" applyFont="1"/>
    <xf numFmtId="166" fontId="8" fillId="0" borderId="0" xfId="0" applyNumberFormat="1" applyFont="1"/>
    <xf numFmtId="166" fontId="9" fillId="0" borderId="2" xfId="0" applyNumberFormat="1" applyFont="1" applyBorder="1"/>
    <xf numFmtId="166" fontId="10" fillId="0" borderId="3" xfId="0" applyNumberFormat="1" applyFont="1" applyBorder="1"/>
    <xf numFmtId="0" fontId="2" fillId="3" borderId="0" xfId="0" applyFont="1" applyFill="1"/>
    <xf numFmtId="0" fontId="4" fillId="5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tabSelected="1" showWhiteSpace="0" zoomScale="60" zoomScaleNormal="60" workbookViewId="0">
      <selection activeCell="C12" sqref="C12"/>
    </sheetView>
  </sheetViews>
  <sheetFormatPr defaultRowHeight="14.25" x14ac:dyDescent="0.2"/>
  <cols>
    <col min="1" max="1" width="35.125" bestFit="1" customWidth="1"/>
    <col min="2" max="13" width="21.5" bestFit="1" customWidth="1"/>
    <col min="14" max="14" width="19.75" bestFit="1" customWidth="1"/>
  </cols>
  <sheetData>
    <row r="1" spans="1:14" ht="23.25" x14ac:dyDescent="0.3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16.5" x14ac:dyDescent="0.2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16.5" x14ac:dyDescent="0.2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ht="16.5" x14ac:dyDescent="0.2">
      <c r="A5" s="10" t="s">
        <v>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ht="16.5" x14ac:dyDescent="0.2">
      <c r="A6" s="10" t="s">
        <v>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16.5" x14ac:dyDescent="0.2">
      <c r="A7" s="10" t="s">
        <v>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6.5" x14ac:dyDescent="0.2">
      <c r="A8" s="10" t="s">
        <v>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ht="16.5" x14ac:dyDescent="0.2">
      <c r="A9" s="10" t="s">
        <v>7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4" ht="16.5" x14ac:dyDescent="0.25">
      <c r="A11" s="1" t="s">
        <v>8</v>
      </c>
      <c r="B11" s="1" t="s">
        <v>9</v>
      </c>
      <c r="C11" s="1" t="s">
        <v>10</v>
      </c>
      <c r="D11" s="1" t="s">
        <v>11</v>
      </c>
      <c r="E11" s="1" t="s">
        <v>12</v>
      </c>
      <c r="F11" s="1" t="s">
        <v>13</v>
      </c>
      <c r="G11" s="1" t="s">
        <v>14</v>
      </c>
      <c r="H11" s="1" t="s">
        <v>15</v>
      </c>
      <c r="I11" s="1" t="s">
        <v>16</v>
      </c>
      <c r="J11" s="1" t="s">
        <v>17</v>
      </c>
      <c r="K11" s="1" t="s">
        <v>18</v>
      </c>
      <c r="L11" s="1" t="s">
        <v>19</v>
      </c>
      <c r="M11" s="1" t="s">
        <v>20</v>
      </c>
      <c r="N11" s="1" t="s">
        <v>21</v>
      </c>
    </row>
    <row r="12" spans="1:14" ht="15.75" x14ac:dyDescent="0.25">
      <c r="A12" s="3" t="s">
        <v>22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 ht="15.75" x14ac:dyDescent="0.25">
      <c r="A13" s="3" t="s">
        <v>23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ht="15.75" x14ac:dyDescent="0.25">
      <c r="A14" s="3" t="s">
        <v>24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ht="15" x14ac:dyDescent="0.2">
      <c r="A15" s="2" t="s">
        <v>25</v>
      </c>
      <c r="B15" s="4">
        <v>9300</v>
      </c>
      <c r="C15" s="4">
        <v>8600</v>
      </c>
      <c r="D15" s="4">
        <v>8200</v>
      </c>
      <c r="E15" s="4">
        <v>8800</v>
      </c>
      <c r="F15" s="4">
        <v>7600</v>
      </c>
      <c r="G15" s="4">
        <v>7450</v>
      </c>
      <c r="H15" s="4">
        <v>8200</v>
      </c>
      <c r="I15" s="4">
        <v>7200</v>
      </c>
      <c r="J15" s="4">
        <v>7403.33</v>
      </c>
      <c r="K15" s="4">
        <v>7375</v>
      </c>
      <c r="L15" s="4">
        <v>8350</v>
      </c>
      <c r="M15" s="4">
        <v>8424</v>
      </c>
      <c r="N15" s="4">
        <f>SUM(B15:M15)</f>
        <v>96902.33</v>
      </c>
    </row>
    <row r="16" spans="1:14" ht="15" x14ac:dyDescent="0.2">
      <c r="A16" s="2" t="s">
        <v>26</v>
      </c>
      <c r="B16" s="4">
        <v>35</v>
      </c>
      <c r="C16" s="4">
        <v>0</v>
      </c>
      <c r="D16" s="4">
        <v>7</v>
      </c>
      <c r="E16" s="4">
        <v>0</v>
      </c>
      <c r="F16" s="4">
        <v>45</v>
      </c>
      <c r="G16" s="4">
        <v>50</v>
      </c>
      <c r="H16" s="4">
        <v>50</v>
      </c>
      <c r="I16" s="4">
        <v>69.83</v>
      </c>
      <c r="J16" s="4">
        <v>85</v>
      </c>
      <c r="K16" s="4">
        <v>85</v>
      </c>
      <c r="L16" s="4">
        <v>85</v>
      </c>
      <c r="M16" s="4">
        <v>85</v>
      </c>
      <c r="N16" s="4">
        <f>SUM(B16:M16)</f>
        <v>596.82999999999993</v>
      </c>
    </row>
    <row r="17" spans="1:14" ht="15.75" x14ac:dyDescent="0.25">
      <c r="A17" s="3" t="s">
        <v>27</v>
      </c>
      <c r="B17" s="6">
        <v>9335</v>
      </c>
      <c r="C17" s="6">
        <f>SUM(C15:C16)</f>
        <v>8600</v>
      </c>
      <c r="D17" s="6">
        <f>SUM(D15:D16)</f>
        <v>8207</v>
      </c>
      <c r="E17" s="6">
        <f>SUM(E15:E16)</f>
        <v>8800</v>
      </c>
      <c r="F17" s="6">
        <f>SUM(F15:F16)</f>
        <v>7645</v>
      </c>
      <c r="G17" s="6">
        <f>SUM(G15:G16)</f>
        <v>7500</v>
      </c>
      <c r="H17" s="6">
        <f>SUM(H15:H16)</f>
        <v>8250</v>
      </c>
      <c r="I17" s="6">
        <f>SUM(I15:I16)</f>
        <v>7269.83</v>
      </c>
      <c r="J17" s="6">
        <f>SUM(J15:J16)</f>
        <v>7488.33</v>
      </c>
      <c r="K17" s="6">
        <f>SUM(K15:K16)</f>
        <v>7460</v>
      </c>
      <c r="L17" s="6">
        <f>SUM(L15:L16)</f>
        <v>8435</v>
      </c>
      <c r="M17" s="6">
        <f>SUM(M15:M16)</f>
        <v>8509</v>
      </c>
      <c r="N17" s="6">
        <f>SUM(N15:N16)</f>
        <v>97499.16</v>
      </c>
    </row>
    <row r="18" spans="1:14" ht="15.75" x14ac:dyDescent="0.25">
      <c r="A18" s="3" t="s">
        <v>28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ht="15" x14ac:dyDescent="0.2">
      <c r="A19" s="2" t="s">
        <v>29</v>
      </c>
      <c r="B19" s="4">
        <v>314</v>
      </c>
      <c r="C19" s="4">
        <v>286</v>
      </c>
      <c r="D19" s="4">
        <v>159</v>
      </c>
      <c r="E19" s="4">
        <v>541</v>
      </c>
      <c r="F19" s="4">
        <v>100</v>
      </c>
      <c r="G19" s="4">
        <v>100</v>
      </c>
      <c r="H19" s="4">
        <v>100</v>
      </c>
      <c r="I19" s="4">
        <v>100</v>
      </c>
      <c r="J19" s="4">
        <v>100</v>
      </c>
      <c r="K19" s="4">
        <v>100</v>
      </c>
      <c r="L19" s="4">
        <v>100</v>
      </c>
      <c r="M19" s="4">
        <v>100</v>
      </c>
      <c r="N19" s="4">
        <v>2100</v>
      </c>
    </row>
    <row r="20" spans="1:14" ht="15" x14ac:dyDescent="0.2">
      <c r="A20" s="2" t="s">
        <v>30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35</v>
      </c>
      <c r="I20" s="4">
        <v>0</v>
      </c>
      <c r="J20" s="4">
        <v>0</v>
      </c>
      <c r="K20" s="4">
        <v>0</v>
      </c>
      <c r="L20" s="4">
        <v>35</v>
      </c>
      <c r="M20" s="4">
        <v>35</v>
      </c>
      <c r="N20" s="4">
        <v>105</v>
      </c>
    </row>
    <row r="21" spans="1:14" ht="15" x14ac:dyDescent="0.2">
      <c r="A21" s="2" t="s">
        <v>31</v>
      </c>
      <c r="B21" s="4">
        <v>0</v>
      </c>
      <c r="C21" s="4">
        <v>0</v>
      </c>
      <c r="D21" s="4">
        <v>0</v>
      </c>
      <c r="E21" s="4">
        <v>0</v>
      </c>
      <c r="F21" s="4">
        <v>250</v>
      </c>
      <c r="G21" s="4">
        <v>0</v>
      </c>
      <c r="H21" s="4">
        <v>0</v>
      </c>
      <c r="I21" s="4">
        <v>250</v>
      </c>
      <c r="J21" s="4">
        <v>0</v>
      </c>
      <c r="K21" s="4">
        <v>0</v>
      </c>
      <c r="L21" s="4">
        <v>0</v>
      </c>
      <c r="M21" s="4">
        <v>0</v>
      </c>
      <c r="N21" s="4">
        <v>500</v>
      </c>
    </row>
    <row r="22" spans="1:14" ht="15" x14ac:dyDescent="0.2">
      <c r="A22" s="2" t="s">
        <v>32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3.18</v>
      </c>
      <c r="L22" s="4">
        <v>0</v>
      </c>
      <c r="M22" s="4">
        <v>0</v>
      </c>
      <c r="N22" s="4">
        <v>3.18</v>
      </c>
    </row>
    <row r="23" spans="1:14" ht="15" x14ac:dyDescent="0.2">
      <c r="A23" s="2" t="s">
        <v>33</v>
      </c>
      <c r="B23" s="4">
        <v>60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60</v>
      </c>
      <c r="M23" s="4">
        <v>60</v>
      </c>
      <c r="N23" s="4">
        <v>180</v>
      </c>
    </row>
    <row r="24" spans="1:14" ht="15.75" x14ac:dyDescent="0.25">
      <c r="A24" s="3" t="s">
        <v>34</v>
      </c>
      <c r="B24" s="6">
        <v>374</v>
      </c>
      <c r="C24" s="6">
        <v>286</v>
      </c>
      <c r="D24" s="6">
        <v>159</v>
      </c>
      <c r="E24" s="6">
        <v>541</v>
      </c>
      <c r="F24" s="6">
        <v>350</v>
      </c>
      <c r="G24" s="6">
        <v>100</v>
      </c>
      <c r="H24" s="6">
        <v>135</v>
      </c>
      <c r="I24" s="6">
        <v>350</v>
      </c>
      <c r="J24" s="6">
        <v>100</v>
      </c>
      <c r="K24" s="6">
        <v>103.18</v>
      </c>
      <c r="L24" s="6">
        <v>195</v>
      </c>
      <c r="M24" s="6">
        <v>195</v>
      </c>
      <c r="N24" s="6">
        <v>2888.18</v>
      </c>
    </row>
    <row r="25" spans="1:14" ht="15.75" x14ac:dyDescent="0.25">
      <c r="A25" s="3" t="s">
        <v>35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ht="15" x14ac:dyDescent="0.2">
      <c r="A26" s="2" t="s">
        <v>36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100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100</v>
      </c>
    </row>
    <row r="27" spans="1:14" ht="15.75" x14ac:dyDescent="0.25">
      <c r="A27" s="3" t="s">
        <v>37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100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100</v>
      </c>
    </row>
    <row r="28" spans="1:14" ht="15.75" x14ac:dyDescent="0.25">
      <c r="A28" s="3" t="s">
        <v>38</v>
      </c>
      <c r="B28" s="6">
        <f>SUM(B17+B24)</f>
        <v>9709</v>
      </c>
      <c r="C28" s="6">
        <f>SUM(C17+C24)</f>
        <v>8886</v>
      </c>
      <c r="D28" s="6">
        <f>SUM(D17+D24)</f>
        <v>8366</v>
      </c>
      <c r="E28" s="6">
        <f>SUM(E17+E24)</f>
        <v>9341</v>
      </c>
      <c r="F28" s="6">
        <f>SUM(F17+F24)</f>
        <v>7995</v>
      </c>
      <c r="G28" s="6">
        <f>SUM(G17+G24)</f>
        <v>7600</v>
      </c>
      <c r="H28" s="6">
        <f>SUM(H17+H24)</f>
        <v>8385</v>
      </c>
      <c r="I28" s="6">
        <f>SUM(I17+I24)</f>
        <v>7619.83</v>
      </c>
      <c r="J28" s="6">
        <f>SUM(J17+J24)</f>
        <v>7588.33</v>
      </c>
      <c r="K28" s="6">
        <f>SUM(K17+K24)</f>
        <v>7563.18</v>
      </c>
      <c r="L28" s="6">
        <f>SUM(L17+L24)</f>
        <v>8630</v>
      </c>
      <c r="M28" s="6">
        <f>SUM(M17+M24)</f>
        <v>8704</v>
      </c>
      <c r="N28" s="6">
        <f>SUM(N17+N24)</f>
        <v>100387.34</v>
      </c>
    </row>
    <row r="29" spans="1:14" ht="15.75" x14ac:dyDescent="0.25">
      <c r="A29" s="3" t="s">
        <v>39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1:14" ht="15" x14ac:dyDescent="0.2">
      <c r="A30" s="2" t="s">
        <v>40</v>
      </c>
      <c r="B30" s="4">
        <v>53.58</v>
      </c>
      <c r="C30" s="4">
        <v>35.340000000000003</v>
      </c>
      <c r="D30" s="4">
        <v>31.92</v>
      </c>
      <c r="E30" s="4">
        <v>29.64</v>
      </c>
      <c r="F30" s="4">
        <v>23.94</v>
      </c>
      <c r="G30" s="4">
        <v>0</v>
      </c>
      <c r="H30" s="4">
        <v>45.6</v>
      </c>
      <c r="I30" s="4">
        <v>62.7</v>
      </c>
      <c r="J30" s="4">
        <v>67.260000000000005</v>
      </c>
      <c r="K30" s="4">
        <v>46.74</v>
      </c>
      <c r="L30" s="4">
        <v>68.400000000000006</v>
      </c>
      <c r="M30" s="4">
        <v>68.400000000000006</v>
      </c>
      <c r="N30" s="4">
        <v>533.52</v>
      </c>
    </row>
    <row r="31" spans="1:14" ht="15.75" x14ac:dyDescent="0.25">
      <c r="A31" s="3" t="s">
        <v>41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</row>
    <row r="32" spans="1:14" ht="15" x14ac:dyDescent="0.2">
      <c r="A32" s="2" t="s">
        <v>42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160.5</v>
      </c>
      <c r="H32" s="4">
        <v>133.75</v>
      </c>
      <c r="I32" s="4">
        <v>580</v>
      </c>
      <c r="J32" s="4">
        <v>0</v>
      </c>
      <c r="K32" s="4">
        <v>0</v>
      </c>
      <c r="L32" s="4">
        <v>125</v>
      </c>
      <c r="M32" s="4">
        <v>0</v>
      </c>
      <c r="N32" s="4">
        <f>SUM(B32:M32)</f>
        <v>999.25</v>
      </c>
    </row>
    <row r="33" spans="1:14" ht="15" x14ac:dyDescent="0.2">
      <c r="A33" s="2" t="s">
        <v>43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630</v>
      </c>
      <c r="K33" s="4">
        <v>0</v>
      </c>
      <c r="L33" s="4">
        <v>840</v>
      </c>
      <c r="M33" s="4">
        <v>0</v>
      </c>
      <c r="N33" s="4">
        <f>SUM(B33:M33)</f>
        <v>1470</v>
      </c>
    </row>
    <row r="34" spans="1:14" ht="15" x14ac:dyDescent="0.2">
      <c r="A34" s="2" t="s">
        <v>44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417.3</v>
      </c>
      <c r="K34" s="4">
        <v>0</v>
      </c>
      <c r="L34" s="4">
        <v>0</v>
      </c>
      <c r="M34" s="4">
        <v>0</v>
      </c>
      <c r="N34" s="4">
        <f>SUM(B34:M34)</f>
        <v>417.3</v>
      </c>
    </row>
    <row r="35" spans="1:14" ht="15" x14ac:dyDescent="0.2">
      <c r="A35" s="2" t="s">
        <v>45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230</v>
      </c>
      <c r="I35" s="4">
        <v>225</v>
      </c>
      <c r="J35" s="4">
        <v>180</v>
      </c>
      <c r="K35" s="4">
        <v>180</v>
      </c>
      <c r="L35" s="4">
        <v>450</v>
      </c>
      <c r="M35" s="4">
        <v>0</v>
      </c>
      <c r="N35" s="4">
        <f>SUM(B35:M35)</f>
        <v>1265</v>
      </c>
    </row>
    <row r="36" spans="1:14" ht="15" x14ac:dyDescent="0.2">
      <c r="A36" s="2" t="s">
        <v>46</v>
      </c>
      <c r="B36" s="4">
        <v>0</v>
      </c>
      <c r="C36" s="4">
        <v>918.95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f>SUM(B36:M36)</f>
        <v>918.95</v>
      </c>
    </row>
    <row r="37" spans="1:14" ht="15" x14ac:dyDescent="0.2">
      <c r="A37" s="2" t="s">
        <v>47</v>
      </c>
      <c r="B37" s="4">
        <v>190.46</v>
      </c>
      <c r="C37" s="4">
        <v>0</v>
      </c>
      <c r="D37" s="4">
        <v>264.29000000000002</v>
      </c>
      <c r="E37" s="4">
        <v>1374.95</v>
      </c>
      <c r="F37" s="4">
        <v>272.85000000000002</v>
      </c>
      <c r="G37" s="4">
        <v>272.85000000000002</v>
      </c>
      <c r="H37" s="4">
        <v>272.85000000000002</v>
      </c>
      <c r="I37" s="4">
        <v>272.85000000000002</v>
      </c>
      <c r="J37" s="4">
        <v>272.85000000000002</v>
      </c>
      <c r="K37" s="4">
        <v>0</v>
      </c>
      <c r="L37" s="4">
        <v>221.49</v>
      </c>
      <c r="M37" s="4">
        <v>545.70000000000005</v>
      </c>
      <c r="N37" s="4">
        <f>SUM(B37:M37)</f>
        <v>3961.1399999999994</v>
      </c>
    </row>
    <row r="38" spans="1:14" ht="15" x14ac:dyDescent="0.2">
      <c r="A38" s="2" t="s">
        <v>48</v>
      </c>
      <c r="B38" s="4">
        <v>0</v>
      </c>
      <c r="C38" s="4">
        <v>0</v>
      </c>
      <c r="D38" s="4">
        <v>412.22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73.81</v>
      </c>
      <c r="N38" s="4">
        <f>SUM(B38:M38)</f>
        <v>486.03000000000003</v>
      </c>
    </row>
    <row r="39" spans="1:14" ht="15.75" x14ac:dyDescent="0.25">
      <c r="A39" s="3" t="s">
        <v>49</v>
      </c>
      <c r="B39" s="6">
        <f>SUM(B32:B38)</f>
        <v>190.46</v>
      </c>
      <c r="C39" s="6">
        <f>SUM(C32:C38)</f>
        <v>918.95</v>
      </c>
      <c r="D39" s="6">
        <f>SUM(D32:D38)</f>
        <v>676.51</v>
      </c>
      <c r="E39" s="6">
        <f>SUM(E32:E38)</f>
        <v>1374.95</v>
      </c>
      <c r="F39" s="6">
        <f>SUM(F32:F38)</f>
        <v>272.85000000000002</v>
      </c>
      <c r="G39" s="6">
        <f>SUM(G32:G38)</f>
        <v>433.35</v>
      </c>
      <c r="H39" s="6">
        <f>SUM(H32:H38)</f>
        <v>636.6</v>
      </c>
      <c r="I39" s="6">
        <f>SUM(I32:I38)</f>
        <v>1077.8499999999999</v>
      </c>
      <c r="J39" s="6">
        <f>SUM(J32:J38)</f>
        <v>1500.15</v>
      </c>
      <c r="K39" s="6">
        <f>SUM(K32:K38)</f>
        <v>180</v>
      </c>
      <c r="L39" s="6">
        <f>SUM(L32:L38)</f>
        <v>1636.49</v>
      </c>
      <c r="M39" s="6">
        <f>SUM(M32:M38)</f>
        <v>619.51</v>
      </c>
      <c r="N39" s="6">
        <f>SUM(B39:M39)</f>
        <v>9517.67</v>
      </c>
    </row>
    <row r="40" spans="1:14" ht="15.75" x14ac:dyDescent="0.25">
      <c r="A40" s="3" t="s">
        <v>50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4" ht="15" x14ac:dyDescent="0.2">
      <c r="A41" s="2" t="s">
        <v>51</v>
      </c>
      <c r="B41" s="4">
        <v>52.52</v>
      </c>
      <c r="C41" s="4">
        <v>377.5</v>
      </c>
      <c r="D41" s="4">
        <v>-31.5</v>
      </c>
      <c r="E41" s="4">
        <v>-216</v>
      </c>
      <c r="F41" s="4">
        <v>72</v>
      </c>
      <c r="G41" s="4">
        <v>259</v>
      </c>
      <c r="H41" s="4">
        <v>520</v>
      </c>
      <c r="I41" s="4">
        <v>418.8</v>
      </c>
      <c r="J41" s="4">
        <v>173.6</v>
      </c>
      <c r="K41" s="4">
        <v>0</v>
      </c>
      <c r="L41" s="4">
        <v>145</v>
      </c>
      <c r="M41" s="4">
        <v>-36</v>
      </c>
      <c r="N41" s="4">
        <v>1734.92</v>
      </c>
    </row>
    <row r="42" spans="1:14" ht="15.75" x14ac:dyDescent="0.25">
      <c r="A42" s="3" t="s">
        <v>52</v>
      </c>
      <c r="B42" s="6">
        <v>52.52</v>
      </c>
      <c r="C42" s="6">
        <v>377.5</v>
      </c>
      <c r="D42" s="6">
        <v>-31.5</v>
      </c>
      <c r="E42" s="6">
        <v>-216</v>
      </c>
      <c r="F42" s="6">
        <v>72</v>
      </c>
      <c r="G42" s="6">
        <v>259</v>
      </c>
      <c r="H42" s="6">
        <v>520</v>
      </c>
      <c r="I42" s="6">
        <v>418.8</v>
      </c>
      <c r="J42" s="6">
        <v>173.6</v>
      </c>
      <c r="K42" s="6">
        <v>0</v>
      </c>
      <c r="L42" s="6">
        <v>145</v>
      </c>
      <c r="M42" s="6">
        <v>-36</v>
      </c>
      <c r="N42" s="6">
        <v>1734.92</v>
      </c>
    </row>
    <row r="43" spans="1:14" ht="15.75" x14ac:dyDescent="0.25">
      <c r="A43" s="3" t="s">
        <v>53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1:14" ht="15" x14ac:dyDescent="0.2">
      <c r="A44" s="2" t="s">
        <v>54</v>
      </c>
      <c r="B44" s="4">
        <v>679.63</v>
      </c>
      <c r="C44" s="4">
        <v>465.92</v>
      </c>
      <c r="D44" s="4">
        <v>408.73</v>
      </c>
      <c r="E44" s="4">
        <v>407.79</v>
      </c>
      <c r="F44" s="4">
        <v>415.84</v>
      </c>
      <c r="G44" s="4">
        <v>452.2</v>
      </c>
      <c r="H44" s="4">
        <v>382.2</v>
      </c>
      <c r="I44" s="4">
        <v>491.2</v>
      </c>
      <c r="J44" s="4">
        <v>528</v>
      </c>
      <c r="K44" s="4">
        <v>532.38</v>
      </c>
      <c r="L44" s="4">
        <v>455.35</v>
      </c>
      <c r="M44" s="4">
        <v>534.73</v>
      </c>
      <c r="N44" s="4">
        <v>5753.97</v>
      </c>
    </row>
    <row r="45" spans="1:14" ht="15" x14ac:dyDescent="0.2">
      <c r="A45" s="2" t="s">
        <v>55</v>
      </c>
      <c r="B45" s="4">
        <v>0</v>
      </c>
      <c r="C45" s="4">
        <v>0</v>
      </c>
      <c r="D45" s="4">
        <v>0</v>
      </c>
      <c r="E45" s="4">
        <v>834</v>
      </c>
      <c r="F45" s="4">
        <v>417</v>
      </c>
      <c r="G45" s="4">
        <v>0</v>
      </c>
      <c r="H45" s="4">
        <v>780</v>
      </c>
      <c r="I45" s="4">
        <v>435</v>
      </c>
      <c r="J45" s="4">
        <v>435</v>
      </c>
      <c r="K45" s="4">
        <v>0</v>
      </c>
      <c r="L45" s="4">
        <v>417</v>
      </c>
      <c r="M45" s="4">
        <v>0</v>
      </c>
      <c r="N45" s="4">
        <v>3318</v>
      </c>
    </row>
    <row r="46" spans="1:14" ht="15" x14ac:dyDescent="0.2">
      <c r="A46" s="2" t="s">
        <v>56</v>
      </c>
      <c r="B46" s="4">
        <v>18.87</v>
      </c>
      <c r="C46" s="4">
        <v>18.87</v>
      </c>
      <c r="D46" s="4">
        <v>18.87</v>
      </c>
      <c r="E46" s="4">
        <v>18.87</v>
      </c>
      <c r="F46" s="4">
        <v>18.87</v>
      </c>
      <c r="G46" s="4">
        <v>18.87</v>
      </c>
      <c r="H46" s="4">
        <v>18.87</v>
      </c>
      <c r="I46" s="4">
        <v>18.87</v>
      </c>
      <c r="J46" s="4">
        <v>18.87</v>
      </c>
      <c r="K46" s="4">
        <v>18.87</v>
      </c>
      <c r="L46" s="4">
        <v>18.87</v>
      </c>
      <c r="M46" s="4">
        <v>18.87</v>
      </c>
      <c r="N46" s="4">
        <v>226.44</v>
      </c>
    </row>
    <row r="47" spans="1:14" ht="15.75" x14ac:dyDescent="0.25">
      <c r="A47" s="3" t="s">
        <v>57</v>
      </c>
      <c r="B47" s="6">
        <v>698.5</v>
      </c>
      <c r="C47" s="6">
        <v>484.79</v>
      </c>
      <c r="D47" s="6">
        <v>427.6</v>
      </c>
      <c r="E47" s="6">
        <v>1260.6600000000001</v>
      </c>
      <c r="F47" s="6">
        <v>851.71</v>
      </c>
      <c r="G47" s="6">
        <v>471.07</v>
      </c>
      <c r="H47" s="6">
        <v>1181.07</v>
      </c>
      <c r="I47" s="6">
        <v>945.07</v>
      </c>
      <c r="J47" s="6">
        <v>981.87</v>
      </c>
      <c r="K47" s="6">
        <v>551.25</v>
      </c>
      <c r="L47" s="6">
        <v>891.22</v>
      </c>
      <c r="M47" s="6">
        <v>553.6</v>
      </c>
      <c r="N47" s="6">
        <v>9298.41</v>
      </c>
    </row>
    <row r="48" spans="1:14" ht="15.75" x14ac:dyDescent="0.25">
      <c r="A48" s="3" t="s">
        <v>58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4" ht="15" x14ac:dyDescent="0.2">
      <c r="A49" s="2" t="s">
        <v>59</v>
      </c>
      <c r="B49" s="4">
        <v>131.16999999999999</v>
      </c>
      <c r="C49" s="4">
        <v>0</v>
      </c>
      <c r="D49" s="4">
        <v>46.79</v>
      </c>
      <c r="E49" s="4">
        <v>194.54</v>
      </c>
      <c r="F49" s="4">
        <v>783.83</v>
      </c>
      <c r="G49" s="4">
        <v>369.15</v>
      </c>
      <c r="H49" s="4">
        <v>172.23</v>
      </c>
      <c r="I49" s="4">
        <v>1066.8599999999999</v>
      </c>
      <c r="J49" s="4">
        <v>363.63</v>
      </c>
      <c r="K49" s="4">
        <v>292.02999999999997</v>
      </c>
      <c r="L49" s="4">
        <v>118.13</v>
      </c>
      <c r="M49" s="4">
        <v>120.96</v>
      </c>
      <c r="N49" s="4">
        <v>3659.32</v>
      </c>
    </row>
    <row r="50" spans="1:14" ht="15" x14ac:dyDescent="0.2">
      <c r="A50" s="2" t="s">
        <v>60</v>
      </c>
      <c r="B50" s="4">
        <v>0</v>
      </c>
      <c r="C50" s="4">
        <v>0</v>
      </c>
      <c r="D50" s="4">
        <v>0</v>
      </c>
      <c r="E50" s="4">
        <v>0</v>
      </c>
      <c r="F50" s="4">
        <v>466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466</v>
      </c>
    </row>
    <row r="51" spans="1:14" ht="15" x14ac:dyDescent="0.2">
      <c r="A51" s="2" t="s">
        <v>61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255.36</v>
      </c>
      <c r="J51" s="4">
        <v>0</v>
      </c>
      <c r="K51" s="4">
        <v>0</v>
      </c>
      <c r="L51" s="4">
        <v>0</v>
      </c>
      <c r="M51" s="4">
        <v>0</v>
      </c>
      <c r="N51" s="4">
        <v>255.36</v>
      </c>
    </row>
    <row r="52" spans="1:14" ht="15" x14ac:dyDescent="0.2">
      <c r="A52" s="2" t="s">
        <v>62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551.04</v>
      </c>
      <c r="L52" s="4">
        <v>0</v>
      </c>
      <c r="M52" s="4">
        <v>0</v>
      </c>
      <c r="N52" s="4">
        <v>551.04</v>
      </c>
    </row>
    <row r="53" spans="1:14" ht="15" x14ac:dyDescent="0.2">
      <c r="A53" s="2" t="s">
        <v>63</v>
      </c>
      <c r="B53" s="4">
        <v>0</v>
      </c>
      <c r="C53" s="4">
        <v>0</v>
      </c>
      <c r="D53" s="4">
        <v>710.01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710.01</v>
      </c>
    </row>
    <row r="54" spans="1:14" ht="15" x14ac:dyDescent="0.2">
      <c r="A54" s="2" t="s">
        <v>64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200.1</v>
      </c>
      <c r="N54" s="4">
        <v>200.1</v>
      </c>
    </row>
    <row r="55" spans="1:14" ht="15" x14ac:dyDescent="0.2">
      <c r="A55" s="2" t="s">
        <v>65</v>
      </c>
      <c r="B55" s="4">
        <v>0</v>
      </c>
      <c r="C55" s="4">
        <v>0</v>
      </c>
      <c r="D55" s="4">
        <v>0</v>
      </c>
      <c r="E55" s="4">
        <v>0</v>
      </c>
      <c r="F55" s="4">
        <v>149.80000000000001</v>
      </c>
      <c r="G55" s="4">
        <v>160.5</v>
      </c>
      <c r="H55" s="4">
        <v>0</v>
      </c>
      <c r="I55" s="4">
        <v>1284</v>
      </c>
      <c r="J55" s="4">
        <v>1010.56</v>
      </c>
      <c r="K55" s="4">
        <v>1400</v>
      </c>
      <c r="L55" s="4">
        <v>267.5</v>
      </c>
      <c r="M55" s="4">
        <v>114.85</v>
      </c>
      <c r="N55" s="4">
        <v>4387.21</v>
      </c>
    </row>
    <row r="56" spans="1:14" ht="15.75" x14ac:dyDescent="0.25">
      <c r="A56" s="3" t="s">
        <v>66</v>
      </c>
      <c r="B56" s="6">
        <v>131.16999999999999</v>
      </c>
      <c r="C56" s="6">
        <v>0</v>
      </c>
      <c r="D56" s="6">
        <v>756.8</v>
      </c>
      <c r="E56" s="6">
        <v>194.54</v>
      </c>
      <c r="F56" s="6">
        <v>1399.63</v>
      </c>
      <c r="G56" s="6">
        <v>529.65</v>
      </c>
      <c r="H56" s="6">
        <v>172.23</v>
      </c>
      <c r="I56" s="6">
        <v>2606.2199999999998</v>
      </c>
      <c r="J56" s="6">
        <v>1374.19</v>
      </c>
      <c r="K56" s="6">
        <v>2243.0700000000002</v>
      </c>
      <c r="L56" s="6">
        <v>385.63</v>
      </c>
      <c r="M56" s="6">
        <v>435.91</v>
      </c>
      <c r="N56" s="6">
        <v>10229.040000000001</v>
      </c>
    </row>
    <row r="57" spans="1:14" ht="15.75" x14ac:dyDescent="0.25">
      <c r="A57" s="3" t="s">
        <v>67</v>
      </c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 spans="1:14" ht="15" x14ac:dyDescent="0.2">
      <c r="A58" s="2" t="s">
        <v>68</v>
      </c>
      <c r="B58" s="4">
        <v>19.64</v>
      </c>
      <c r="C58" s="4">
        <v>18</v>
      </c>
      <c r="D58" s="4">
        <v>16.86</v>
      </c>
      <c r="E58" s="4">
        <v>15.41</v>
      </c>
      <c r="F58" s="4">
        <v>15.21</v>
      </c>
      <c r="G58" s="4">
        <v>20.29</v>
      </c>
      <c r="H58" s="4">
        <v>20.32</v>
      </c>
      <c r="I58" s="4">
        <v>19.98</v>
      </c>
      <c r="J58" s="4">
        <v>19.98</v>
      </c>
      <c r="K58" s="4">
        <v>18.32</v>
      </c>
      <c r="L58" s="4">
        <v>23.37</v>
      </c>
      <c r="M58" s="4">
        <v>21.88</v>
      </c>
      <c r="N58" s="4">
        <v>229.26</v>
      </c>
    </row>
    <row r="59" spans="1:14" ht="15" x14ac:dyDescent="0.2">
      <c r="A59" s="2" t="s">
        <v>69</v>
      </c>
      <c r="B59" s="4">
        <v>510.33</v>
      </c>
      <c r="C59" s="4">
        <v>0</v>
      </c>
      <c r="D59" s="4">
        <v>629.08000000000004</v>
      </c>
      <c r="E59" s="4">
        <v>328.31</v>
      </c>
      <c r="F59" s="4">
        <v>263.86</v>
      </c>
      <c r="G59" s="4">
        <v>318.81</v>
      </c>
      <c r="H59" s="4">
        <v>356.05</v>
      </c>
      <c r="I59" s="4">
        <v>373.11</v>
      </c>
      <c r="J59" s="4">
        <v>283.39999999999998</v>
      </c>
      <c r="K59" s="4">
        <v>302.35000000000002</v>
      </c>
      <c r="L59" s="4">
        <v>0</v>
      </c>
      <c r="M59" s="4">
        <v>607.25</v>
      </c>
      <c r="N59" s="4">
        <v>3972.55</v>
      </c>
    </row>
    <row r="60" spans="1:14" ht="15" x14ac:dyDescent="0.2">
      <c r="A60" s="2" t="s">
        <v>70</v>
      </c>
      <c r="B60" s="4">
        <v>97.33</v>
      </c>
      <c r="C60" s="4">
        <v>97.7</v>
      </c>
      <c r="D60" s="4">
        <v>97.88</v>
      </c>
      <c r="E60" s="4">
        <v>97.51</v>
      </c>
      <c r="F60" s="4">
        <v>97.48</v>
      </c>
      <c r="G60" s="4">
        <v>97.22</v>
      </c>
      <c r="H60" s="4">
        <v>321.64</v>
      </c>
      <c r="I60" s="4">
        <v>102.22</v>
      </c>
      <c r="J60" s="4">
        <v>122.66</v>
      </c>
      <c r="K60" s="4">
        <v>113.11</v>
      </c>
      <c r="L60" s="4">
        <v>113.06</v>
      </c>
      <c r="M60" s="4">
        <v>113.65</v>
      </c>
      <c r="N60" s="4">
        <v>1471.46</v>
      </c>
    </row>
    <row r="61" spans="1:14" ht="15" x14ac:dyDescent="0.2">
      <c r="A61" s="2" t="s">
        <v>71</v>
      </c>
      <c r="B61" s="4">
        <v>43.5</v>
      </c>
      <c r="C61" s="4">
        <v>39.869999999999997</v>
      </c>
      <c r="D61" s="4">
        <v>63.44</v>
      </c>
      <c r="E61" s="4">
        <v>87.72</v>
      </c>
      <c r="F61" s="4">
        <v>39.770000000000003</v>
      </c>
      <c r="G61" s="4">
        <v>45.73</v>
      </c>
      <c r="H61" s="4">
        <v>148.35</v>
      </c>
      <c r="I61" s="4">
        <v>66.7</v>
      </c>
      <c r="J61" s="4">
        <v>47.51</v>
      </c>
      <c r="K61" s="4">
        <v>52.25</v>
      </c>
      <c r="L61" s="4">
        <v>53.72</v>
      </c>
      <c r="M61" s="4">
        <v>33.409999999999997</v>
      </c>
      <c r="N61" s="4">
        <v>721.97</v>
      </c>
    </row>
    <row r="62" spans="1:14" ht="15" x14ac:dyDescent="0.2">
      <c r="A62" s="2" t="s">
        <v>72</v>
      </c>
      <c r="B62" s="4">
        <v>126.02</v>
      </c>
      <c r="C62" s="4">
        <v>107.2</v>
      </c>
      <c r="D62" s="4">
        <v>86.96</v>
      </c>
      <c r="E62" s="4">
        <v>111.86</v>
      </c>
      <c r="F62" s="4">
        <v>48.34</v>
      </c>
      <c r="G62" s="4">
        <v>57.18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537.55999999999995</v>
      </c>
    </row>
    <row r="63" spans="1:14" ht="15" x14ac:dyDescent="0.2">
      <c r="A63" s="2" t="s">
        <v>73</v>
      </c>
      <c r="B63" s="4">
        <v>85.77</v>
      </c>
      <c r="C63" s="4">
        <v>84.63</v>
      </c>
      <c r="D63" s="4">
        <v>80.39</v>
      </c>
      <c r="E63" s="4">
        <v>89.39</v>
      </c>
      <c r="F63" s="4">
        <v>70.819999999999993</v>
      </c>
      <c r="G63" s="4">
        <v>77.98</v>
      </c>
      <c r="H63" s="4">
        <v>85.08</v>
      </c>
      <c r="I63" s="4">
        <v>75.349999999999994</v>
      </c>
      <c r="J63" s="4">
        <v>62.31</v>
      </c>
      <c r="K63" s="4">
        <v>50.24</v>
      </c>
      <c r="L63" s="4">
        <v>53.99</v>
      </c>
      <c r="M63" s="4">
        <v>75.3</v>
      </c>
      <c r="N63" s="4">
        <v>891.25</v>
      </c>
    </row>
    <row r="64" spans="1:14" ht="15" x14ac:dyDescent="0.2">
      <c r="A64" s="2" t="s">
        <v>74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25.6</v>
      </c>
      <c r="J64" s="4">
        <v>39.92</v>
      </c>
      <c r="K64" s="4">
        <v>-5.55</v>
      </c>
      <c r="L64" s="4">
        <v>5.73</v>
      </c>
      <c r="M64" s="4">
        <v>104.07</v>
      </c>
      <c r="N64" s="4">
        <v>169.77</v>
      </c>
    </row>
    <row r="65" spans="1:14" ht="15.75" x14ac:dyDescent="0.25">
      <c r="A65" s="3" t="s">
        <v>75</v>
      </c>
      <c r="B65" s="6">
        <v>882.59</v>
      </c>
      <c r="C65" s="6">
        <v>347.4</v>
      </c>
      <c r="D65" s="6">
        <v>974.61</v>
      </c>
      <c r="E65" s="6">
        <v>730.2</v>
      </c>
      <c r="F65" s="6">
        <v>535.48</v>
      </c>
      <c r="G65" s="6">
        <v>617.21</v>
      </c>
      <c r="H65" s="6">
        <v>931.44</v>
      </c>
      <c r="I65" s="6">
        <v>662.96</v>
      </c>
      <c r="J65" s="6">
        <v>575.78</v>
      </c>
      <c r="K65" s="6">
        <v>530.72</v>
      </c>
      <c r="L65" s="6">
        <v>249.87</v>
      </c>
      <c r="M65" s="6">
        <v>955.56</v>
      </c>
      <c r="N65" s="6">
        <v>7993.82</v>
      </c>
    </row>
    <row r="66" spans="1:14" ht="15.75" x14ac:dyDescent="0.25">
      <c r="A66" s="3" t="s">
        <v>76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</row>
    <row r="67" spans="1:14" ht="15" x14ac:dyDescent="0.2">
      <c r="A67" s="2" t="s">
        <v>77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21.4</v>
      </c>
      <c r="N67" s="4">
        <v>21.4</v>
      </c>
    </row>
    <row r="68" spans="1:14" ht="15.75" x14ac:dyDescent="0.25">
      <c r="A68" s="3" t="s">
        <v>78</v>
      </c>
      <c r="B68" s="6">
        <v>0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21.4</v>
      </c>
      <c r="N68" s="6">
        <v>21.4</v>
      </c>
    </row>
    <row r="69" spans="1:14" ht="15.75" x14ac:dyDescent="0.25">
      <c r="A69" s="3" t="s">
        <v>79</v>
      </c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</row>
    <row r="70" spans="1:14" ht="15" x14ac:dyDescent="0.2">
      <c r="A70" s="2" t="s">
        <v>80</v>
      </c>
      <c r="B70" s="4">
        <v>0</v>
      </c>
      <c r="C70" s="4">
        <v>0</v>
      </c>
      <c r="D70" s="4">
        <v>0</v>
      </c>
      <c r="E70" s="4">
        <v>5.87</v>
      </c>
      <c r="F70" s="4">
        <v>0</v>
      </c>
      <c r="G70" s="4">
        <v>0</v>
      </c>
      <c r="H70" s="4">
        <v>0</v>
      </c>
      <c r="I70" s="4">
        <v>5.89</v>
      </c>
      <c r="J70" s="4">
        <v>6.21</v>
      </c>
      <c r="K70" s="4">
        <v>3.7</v>
      </c>
      <c r="L70" s="4">
        <v>6.05</v>
      </c>
      <c r="M70" s="4">
        <v>1.03</v>
      </c>
      <c r="N70" s="4">
        <v>28.75</v>
      </c>
    </row>
    <row r="71" spans="1:14" ht="15.75" x14ac:dyDescent="0.25">
      <c r="A71" s="3" t="s">
        <v>81</v>
      </c>
      <c r="B71" s="6">
        <v>0</v>
      </c>
      <c r="C71" s="6">
        <v>0</v>
      </c>
      <c r="D71" s="6">
        <v>0</v>
      </c>
      <c r="E71" s="6">
        <v>5.87</v>
      </c>
      <c r="F71" s="6">
        <v>0</v>
      </c>
      <c r="G71" s="6">
        <v>0</v>
      </c>
      <c r="H71" s="6">
        <v>0</v>
      </c>
      <c r="I71" s="6">
        <v>5.89</v>
      </c>
      <c r="J71" s="6">
        <v>6.21</v>
      </c>
      <c r="K71" s="6">
        <v>3.7</v>
      </c>
      <c r="L71" s="6">
        <v>6.05</v>
      </c>
      <c r="M71" s="6">
        <v>1.03</v>
      </c>
      <c r="N71" s="6">
        <v>28.75</v>
      </c>
    </row>
    <row r="72" spans="1:14" ht="15.75" x14ac:dyDescent="0.25">
      <c r="A72" s="3" t="s">
        <v>82</v>
      </c>
      <c r="B72" s="6">
        <f>B39+B42+B47+B56+B65+B68+B71</f>
        <v>1955.2400000000002</v>
      </c>
      <c r="C72" s="6">
        <f>C39+C42+C47+C56+C65+C68+C71</f>
        <v>2128.64</v>
      </c>
      <c r="D72" s="6">
        <f>D39+D42+D47+D56+D65+D68+D71</f>
        <v>2804.02</v>
      </c>
      <c r="E72" s="6">
        <f>E39+E42+E47+E56+E65+E68+E71</f>
        <v>3350.2200000000003</v>
      </c>
      <c r="F72" s="6">
        <f>F39+F42+F47+F56+F65+F68+F71</f>
        <v>3131.67</v>
      </c>
      <c r="G72" s="6">
        <f>G39+G42+G47+G56+G65+G68+G71</f>
        <v>2310.2800000000002</v>
      </c>
      <c r="H72" s="6">
        <f>H39+H42+H47+H56+H65+H68+H71</f>
        <v>3441.34</v>
      </c>
      <c r="I72" s="6">
        <f>I39+I42+I47+I56+I65+I68+I71</f>
        <v>5716.79</v>
      </c>
      <c r="J72" s="6">
        <f>J39+J42+J47+J56+J65+J68+J71</f>
        <v>4611.8</v>
      </c>
      <c r="K72" s="6">
        <f>K39+K42+K47+K56+K65+K68+K71</f>
        <v>3508.74</v>
      </c>
      <c r="L72" s="6">
        <f>L39+L42+L47+L56+L65+L68+L71</f>
        <v>3314.26</v>
      </c>
      <c r="M72" s="6">
        <f>M39+M42+M47+M56+M65+M68+M71</f>
        <v>2551.0100000000002</v>
      </c>
      <c r="N72" s="6">
        <f>N39+N42+N47+N56+N65+N68+N71</f>
        <v>38824.01</v>
      </c>
    </row>
    <row r="73" spans="1:14" ht="15" x14ac:dyDescent="0.2">
      <c r="A73" s="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 spans="1:14" ht="15.75" x14ac:dyDescent="0.25">
      <c r="A74" s="3" t="s">
        <v>83</v>
      </c>
      <c r="B74" s="5">
        <f>B28-B72</f>
        <v>7753.76</v>
      </c>
      <c r="C74" s="5">
        <f>C28-C72</f>
        <v>6757.3600000000006</v>
      </c>
      <c r="D74" s="5">
        <f>D28-D72</f>
        <v>5561.98</v>
      </c>
      <c r="E74" s="5">
        <f>E28-E72</f>
        <v>5990.78</v>
      </c>
      <c r="F74" s="5">
        <f>F28-F72</f>
        <v>4863.33</v>
      </c>
      <c r="G74" s="5">
        <f>G28-G72</f>
        <v>5289.7199999999993</v>
      </c>
      <c r="H74" s="5">
        <f>H28-H72</f>
        <v>4943.66</v>
      </c>
      <c r="I74" s="5">
        <f>I28-I72</f>
        <v>1903.04</v>
      </c>
      <c r="J74" s="5">
        <f>J28-J72</f>
        <v>2976.5299999999997</v>
      </c>
      <c r="K74" s="5">
        <f>K28-K72</f>
        <v>4054.4400000000005</v>
      </c>
      <c r="L74" s="5">
        <f>L28-L72</f>
        <v>5315.74</v>
      </c>
      <c r="M74" s="5">
        <f>M28-M72</f>
        <v>6152.99</v>
      </c>
      <c r="N74" s="5">
        <f>N28-N72</f>
        <v>61563.329999999994</v>
      </c>
    </row>
    <row r="75" spans="1:14" ht="15" x14ac:dyDescent="0.2">
      <c r="A75" s="2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1:14" ht="15" x14ac:dyDescent="0.2">
      <c r="A76" s="2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 spans="1:14" ht="15" x14ac:dyDescent="0.2">
      <c r="A77" s="2" t="s">
        <v>84</v>
      </c>
      <c r="B77" s="4">
        <f>B28</f>
        <v>9709</v>
      </c>
      <c r="C77" s="4">
        <f>C28</f>
        <v>8886</v>
      </c>
      <c r="D77" s="4">
        <f>D28</f>
        <v>8366</v>
      </c>
      <c r="E77" s="4">
        <f>E28</f>
        <v>9341</v>
      </c>
      <c r="F77" s="4">
        <f>F28</f>
        <v>7995</v>
      </c>
      <c r="G77" s="4">
        <f>G28</f>
        <v>7600</v>
      </c>
      <c r="H77" s="4">
        <f>H28</f>
        <v>8385</v>
      </c>
      <c r="I77" s="4">
        <f>I28</f>
        <v>7619.83</v>
      </c>
      <c r="J77" s="4">
        <f>J28</f>
        <v>7588.33</v>
      </c>
      <c r="K77" s="4">
        <f>K28</f>
        <v>7563.18</v>
      </c>
      <c r="L77" s="4">
        <f>L28</f>
        <v>8630</v>
      </c>
      <c r="M77" s="4">
        <f>M28</f>
        <v>8704</v>
      </c>
      <c r="N77" s="4">
        <f>N28</f>
        <v>100387.34</v>
      </c>
    </row>
    <row r="78" spans="1:14" ht="15" x14ac:dyDescent="0.2">
      <c r="A78" s="2" t="s">
        <v>85</v>
      </c>
      <c r="B78" s="4">
        <f>B72</f>
        <v>1955.2400000000002</v>
      </c>
      <c r="C78" s="4">
        <f>C72</f>
        <v>2128.64</v>
      </c>
      <c r="D78" s="4">
        <f>D72</f>
        <v>2804.02</v>
      </c>
      <c r="E78" s="4">
        <f>E72</f>
        <v>3350.2200000000003</v>
      </c>
      <c r="F78" s="4">
        <f>F72</f>
        <v>3131.67</v>
      </c>
      <c r="G78" s="4">
        <f>G72</f>
        <v>2310.2800000000002</v>
      </c>
      <c r="H78" s="4">
        <f>H72</f>
        <v>3441.34</v>
      </c>
      <c r="I78" s="4">
        <f>I72</f>
        <v>5716.79</v>
      </c>
      <c r="J78" s="4">
        <f>J72</f>
        <v>4611.8</v>
      </c>
      <c r="K78" s="4">
        <f>K72</f>
        <v>3508.74</v>
      </c>
      <c r="L78" s="4">
        <f>L72</f>
        <v>3314.26</v>
      </c>
      <c r="M78" s="4">
        <f>M72</f>
        <v>2551.0100000000002</v>
      </c>
      <c r="N78" s="4">
        <f>N72</f>
        <v>38824.01</v>
      </c>
    </row>
    <row r="79" spans="1:14" ht="15" x14ac:dyDescent="0.2">
      <c r="A79" s="2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 spans="1:14" ht="15.75" x14ac:dyDescent="0.25">
      <c r="A80" s="3" t="s">
        <v>86</v>
      </c>
      <c r="B80" s="7">
        <f>B77-B78</f>
        <v>7753.76</v>
      </c>
      <c r="C80" s="7">
        <f>C77-C78</f>
        <v>6757.3600000000006</v>
      </c>
      <c r="D80" s="7">
        <f>D77-D78</f>
        <v>5561.98</v>
      </c>
      <c r="E80" s="7">
        <f>E77-E78</f>
        <v>5990.78</v>
      </c>
      <c r="F80" s="7">
        <f>F77-F78</f>
        <v>4863.33</v>
      </c>
      <c r="G80" s="7">
        <f>G77-G78</f>
        <v>5289.7199999999993</v>
      </c>
      <c r="H80" s="7">
        <f>H77-H78</f>
        <v>4943.66</v>
      </c>
      <c r="I80" s="7">
        <f>I77-I78</f>
        <v>1903.04</v>
      </c>
      <c r="J80" s="7">
        <f>J77-J78</f>
        <v>2976.5299999999997</v>
      </c>
      <c r="K80" s="7">
        <f>K77-K78</f>
        <v>4054.4400000000005</v>
      </c>
      <c r="L80" s="7">
        <f>L77-L78</f>
        <v>5315.74</v>
      </c>
      <c r="M80" s="7">
        <f>M77-M78</f>
        <v>6152.99</v>
      </c>
      <c r="N80" s="7">
        <f>N77-N78</f>
        <v>61563.329999999994</v>
      </c>
    </row>
  </sheetData>
  <mergeCells count="10">
    <mergeCell ref="A10:N10"/>
    <mergeCell ref="A5:N5"/>
    <mergeCell ref="A6:N6"/>
    <mergeCell ref="A7:N7"/>
    <mergeCell ref="A8:N8"/>
    <mergeCell ref="A9:N9"/>
    <mergeCell ref="A1:N1"/>
    <mergeCell ref="A2:N2"/>
    <mergeCell ref="A3:N3"/>
    <mergeCell ref="A4:N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sanienterprise14@gmail.com</cp:lastModifiedBy>
  <cp:revision>0</cp:revision>
  <dcterms:created xsi:type="dcterms:W3CDTF">2026-01-30T00:52:16Z</dcterms:created>
  <dcterms:modified xsi:type="dcterms:W3CDTF">2026-03-24T10:02:41Z</dcterms:modified>
</cp:coreProperties>
</file>